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ol\OneDrive\Bureau\"/>
    </mc:Choice>
  </mc:AlternateContent>
  <xr:revisionPtr revIDLastSave="0" documentId="8_{325F33AB-1DB6-42AA-80BB-F637D15038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ilan (2)" sheetId="1" r:id="rId1"/>
  </sheets>
  <externalReferences>
    <externalReference r:id="rId2"/>
  </externalReferences>
  <definedNames>
    <definedName name="analitique">OFFSET(p_analitique,0,0,COUNTA(l_analitique),1)</definedName>
    <definedName name="date">[1]comite!$I$3</definedName>
    <definedName name="f_plan">OFFSET(p_plan,0,0,COUNTA(l_plan),1)</definedName>
    <definedName name="l_analitique">[1]saisie!$T:$T</definedName>
    <definedName name="l_plan">[1]saisie!$W:$W</definedName>
    <definedName name="p_analitique">[1]saisie!$T$3</definedName>
    <definedName name="p_plan">[1]saisie!$W$2</definedName>
    <definedName name="_xlnm.Print_Area" localSheetId="0">'bilan (2)'!$A:$C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6" i="1" l="1"/>
  <c r="C15" i="1"/>
  <c r="C18" i="1"/>
  <c r="B26" i="1"/>
  <c r="B27" i="1" s="1"/>
  <c r="C26" i="1"/>
  <c r="B29" i="1"/>
  <c r="C29" i="1"/>
  <c r="B32" i="1"/>
  <c r="C32" i="1"/>
  <c r="A34" i="1"/>
  <c r="A35" i="1"/>
  <c r="A39" i="1"/>
  <c r="B40" i="1"/>
  <c r="C40" i="1"/>
  <c r="B52" i="1"/>
  <c r="C52" i="1"/>
  <c r="B55" i="1"/>
  <c r="C55" i="1"/>
  <c r="B62" i="1"/>
  <c r="C62" i="1"/>
  <c r="B65" i="1"/>
  <c r="C65" i="1"/>
  <c r="B68" i="1"/>
  <c r="C68" i="1"/>
  <c r="B71" i="1"/>
  <c r="C71" i="1"/>
  <c r="B78" i="1"/>
  <c r="C78" i="1"/>
  <c r="B81" i="1"/>
  <c r="C81" i="1"/>
  <c r="B84" i="1"/>
  <c r="C84" i="1"/>
  <c r="B33" i="1" l="1"/>
  <c r="C33" i="1"/>
  <c r="C85" i="1"/>
  <c r="B85" i="1"/>
  <c r="C27" i="1"/>
  <c r="C87" i="1" l="1"/>
</calcChain>
</file>

<file path=xl/sharedStrings.xml><?xml version="1.0" encoding="utf-8"?>
<sst xmlns="http://schemas.openxmlformats.org/spreadsheetml/2006/main" count="52" uniqueCount="45">
  <si>
    <t>Sous total</t>
  </si>
  <si>
    <t>Total général emplois</t>
  </si>
  <si>
    <t>Investissements</t>
  </si>
  <si>
    <t>Investissement</t>
  </si>
  <si>
    <t xml:space="preserve">cotisations </t>
  </si>
  <si>
    <t>assurance</t>
  </si>
  <si>
    <t>frais de déplacement et de réception</t>
  </si>
  <si>
    <t>location</t>
  </si>
  <si>
    <t>frais administratif</t>
  </si>
  <si>
    <t>Fonctionnement</t>
  </si>
  <si>
    <t>Subventions accordées au club</t>
  </si>
  <si>
    <t>Critérium du Maine et Loire</t>
  </si>
  <si>
    <t>Pro F'Am</t>
  </si>
  <si>
    <t>Championnat du Maine et Loire</t>
  </si>
  <si>
    <t>Compétitions Spécifiques</t>
  </si>
  <si>
    <t xml:space="preserve">tous au golf et incitation à la pratique </t>
  </si>
  <si>
    <t>Golf entreprise</t>
  </si>
  <si>
    <t>Milieu scolaire</t>
  </si>
  <si>
    <t>Elite Jeunes</t>
  </si>
  <si>
    <t>Ecole de golf</t>
  </si>
  <si>
    <t>Stages Jeunes</t>
  </si>
  <si>
    <t>Trophée Junior Volvo</t>
  </si>
  <si>
    <t>Ch inter clubs  U12</t>
  </si>
  <si>
    <t>Actions</t>
  </si>
  <si>
    <t>Charges</t>
  </si>
  <si>
    <t>Total Général Ressources</t>
  </si>
  <si>
    <t>Subvention d'équipement</t>
  </si>
  <si>
    <t>Sous total cumulé</t>
  </si>
  <si>
    <t>Intérêts livret</t>
  </si>
  <si>
    <t>Subvention CNDS</t>
  </si>
  <si>
    <t>Subvention Ligue</t>
  </si>
  <si>
    <t>Budget 2019</t>
  </si>
  <si>
    <t>Subventions</t>
  </si>
  <si>
    <t>Sous Total</t>
  </si>
  <si>
    <t>golf entreprise</t>
  </si>
  <si>
    <t>Sponsors divers</t>
  </si>
  <si>
    <t>Droits de jeu</t>
  </si>
  <si>
    <t>Cotisations des Clubs</t>
  </si>
  <si>
    <t>Budget 2020</t>
  </si>
  <si>
    <t>Produits du Comité</t>
  </si>
  <si>
    <t>Ressources</t>
  </si>
  <si>
    <t>BUDGET 2020</t>
  </si>
  <si>
    <t>Pitch and putt</t>
  </si>
  <si>
    <t>Comité départemental 49</t>
  </si>
  <si>
    <t>frais financier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</si>
</sst>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\ _€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ck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40" fontId="3" fillId="4" borderId="1" xfId="0" applyNumberFormat="1" applyFont="1" applyFill="1" applyBorder="1"/>
    <xf numFmtId="40" fontId="3" fillId="2" borderId="2" xfId="0" applyNumberFormat="1" applyFont="1" applyFill="1" applyBorder="1"/>
    <xf numFmtId="40" fontId="2" fillId="5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2" fillId="5" borderId="3" xfId="0" applyFont="1" applyFill="1" applyBorder="1" applyAlignment="1">
      <alignment horizontal="center" vertical="center"/>
    </xf>
    <xf numFmtId="40" fontId="0" fillId="0" borderId="0" xfId="0" applyNumberFormat="1"/>
    <xf numFmtId="40" fontId="3" fillId="3" borderId="4" xfId="0" applyNumberFormat="1" applyFont="1" applyFill="1" applyBorder="1"/>
    <xf numFmtId="40" fontId="3" fillId="3" borderId="5" xfId="0" applyNumberFormat="1" applyFont="1" applyFill="1" applyBorder="1"/>
    <xf numFmtId="165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165" fontId="0" fillId="0" borderId="0" xfId="0" applyNumberFormat="1"/>
    <xf numFmtId="165" fontId="3" fillId="3" borderId="4" xfId="0" applyNumberFormat="1" applyFont="1" applyFill="1" applyBorder="1"/>
    <xf numFmtId="165" fontId="3" fillId="2" borderId="2" xfId="0" applyNumberFormat="1" applyFont="1" applyFill="1" applyBorder="1"/>
    <xf numFmtId="165" fontId="3" fillId="4" borderId="1" xfId="0" applyNumberFormat="1" applyFont="1" applyFill="1" applyBorder="1"/>
    <xf numFmtId="0" fontId="2" fillId="0" borderId="3" xfId="0" applyFont="1" applyBorder="1" applyAlignment="1">
      <alignment horizontal="center"/>
    </xf>
    <xf numFmtId="0" fontId="4" fillId="4" borderId="0" xfId="0" applyFont="1" applyFill="1"/>
    <xf numFmtId="40" fontId="3" fillId="2" borderId="5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571500</xdr:colOff>
          <xdr:row>22</xdr:row>
          <xdr:rowOff>15240</xdr:rowOff>
        </xdr:from>
        <xdr:to>
          <xdr:col>6</xdr:col>
          <xdr:colOff>0</xdr:colOff>
          <xdr:row>24</xdr:row>
          <xdr:rowOff>68580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impression budget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ite"/>
      <sheetName val="10"/>
      <sheetName val="21"/>
      <sheetName val="22"/>
      <sheetName val="23"/>
      <sheetName val="24"/>
      <sheetName val="25"/>
      <sheetName val="31"/>
      <sheetName val="41"/>
      <sheetName val="32"/>
      <sheetName val="33"/>
      <sheetName val="51"/>
      <sheetName val="52"/>
      <sheetName val="53"/>
      <sheetName val="71"/>
      <sheetName val="80"/>
      <sheetName val="90"/>
      <sheetName val="99"/>
      <sheetName val="analytique"/>
      <sheetName val="resultat"/>
      <sheetName val="bilan"/>
      <sheetName val="resultat détaillé"/>
      <sheetName val="saisie"/>
      <sheetName val="Feuil6"/>
      <sheetName val="Analitique"/>
      <sheetName val="compta"/>
      <sheetName val="Feuil2"/>
      <sheetName val="Feuil1"/>
    </sheetNames>
    <sheetDataSet>
      <sheetData sheetId="0">
        <row r="3">
          <cell r="I3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J3">
            <v>2074</v>
          </cell>
        </row>
      </sheetData>
      <sheetData sheetId="20"/>
      <sheetData sheetId="21"/>
      <sheetData sheetId="22">
        <row r="1">
          <cell r="E1">
            <v>16983.23</v>
          </cell>
          <cell r="T1" t="str">
            <v>Analitique</v>
          </cell>
          <cell r="W1" t="str">
            <v>Plan</v>
          </cell>
        </row>
        <row r="2">
          <cell r="T2" t="str">
            <v>Libellé</v>
          </cell>
          <cell r="W2" t="str">
            <v>Assurance</v>
          </cell>
        </row>
        <row r="3">
          <cell r="T3" t="str">
            <v>Animation Ecole de golf</v>
          </cell>
          <cell r="W3" t="str">
            <v>Cotisation CD 49</v>
          </cell>
        </row>
        <row r="4">
          <cell r="T4" t="str">
            <v>Ch des Jeunes - 13 ans</v>
          </cell>
          <cell r="W4" t="str">
            <v>Cotisations des Clubs</v>
          </cell>
        </row>
        <row r="5">
          <cell r="T5" t="str">
            <v>Championnat du Maine et Loire</v>
          </cell>
          <cell r="W5" t="str">
            <v>déplacements</v>
          </cell>
        </row>
        <row r="6">
          <cell r="T6" t="str">
            <v>Comité départemental  de Golf du Maine et Loire</v>
          </cell>
          <cell r="W6" t="str">
            <v>Droits de jeu</v>
          </cell>
        </row>
        <row r="7">
          <cell r="T7" t="str">
            <v>Critérium du Maine et Loire</v>
          </cell>
          <cell r="W7" t="str">
            <v>Encad des jeunes</v>
          </cell>
        </row>
        <row r="8">
          <cell r="T8" t="str">
            <v>Ecole de golf</v>
          </cell>
          <cell r="W8" t="str">
            <v>Four &amp; frais administratifs</v>
          </cell>
        </row>
        <row r="9">
          <cell r="T9" t="str">
            <v>Elite Jeunes</v>
          </cell>
          <cell r="W9" t="str">
            <v>Frais Divers subventions accordées</v>
          </cell>
        </row>
        <row r="10">
          <cell r="T10" t="str">
            <v>formation et milieu scolaire et bénévoles de clubs</v>
          </cell>
          <cell r="W10" t="str">
            <v>frais financiers</v>
          </cell>
        </row>
        <row r="11">
          <cell r="T11" t="str">
            <v>golf au féminin</v>
          </cell>
          <cell r="W11" t="str">
            <v xml:space="preserve">Frais postaux </v>
          </cell>
        </row>
        <row r="12">
          <cell r="T12" t="str">
            <v>Golf entreprise</v>
          </cell>
          <cell r="W12" t="str">
            <v>Frt Entretien Ptt Equi</v>
          </cell>
        </row>
        <row r="13">
          <cell r="T13" t="str">
            <v>Inter clubs d'hiver</v>
          </cell>
          <cell r="W13" t="str">
            <v>Golf entreprise</v>
          </cell>
        </row>
        <row r="14">
          <cell r="T14" t="str">
            <v>Pro F'an</v>
          </cell>
          <cell r="W14" t="str">
            <v>Ind Pro pro f'an</v>
          </cell>
        </row>
        <row r="15">
          <cell r="T15" t="str">
            <v>Stages Jeunes</v>
          </cell>
          <cell r="W15" t="str">
            <v>Intérêts livret</v>
          </cell>
        </row>
        <row r="16">
          <cell r="T16" t="str">
            <v>Subventions Accordées</v>
          </cell>
          <cell r="W16" t="str">
            <v>Location</v>
          </cell>
        </row>
        <row r="17">
          <cell r="T17" t="str">
            <v xml:space="preserve">tous au golf et incitation à la pratique </v>
          </cell>
          <cell r="W17" t="str">
            <v>Location terrain</v>
          </cell>
        </row>
        <row r="18">
          <cell r="T18" t="str">
            <v>Trophée Junior CD49 Volvo</v>
          </cell>
          <cell r="W18" t="str">
            <v>Récept/Réunion</v>
          </cell>
        </row>
        <row r="19">
          <cell r="W19" t="str">
            <v>Sponsorts divers</v>
          </cell>
        </row>
        <row r="20">
          <cell r="W20" t="str">
            <v>Subvention CG 49</v>
          </cell>
        </row>
        <row r="21">
          <cell r="W21" t="str">
            <v>Subvention CNDS</v>
          </cell>
        </row>
        <row r="22">
          <cell r="W22" t="str">
            <v>Subvention département 49</v>
          </cell>
        </row>
        <row r="23">
          <cell r="W23" t="str">
            <v>Subvention Ligue</v>
          </cell>
        </row>
        <row r="24">
          <cell r="W24" t="str">
            <v>Subventions accordées</v>
          </cell>
        </row>
        <row r="25">
          <cell r="W25" t="str">
            <v>téléphone</v>
          </cell>
        </row>
        <row r="26">
          <cell r="W26" t="str">
            <v>Trophée et Lots</v>
          </cell>
        </row>
        <row r="27">
          <cell r="W27" t="str">
            <v>Vrt interne</v>
          </cell>
        </row>
      </sheetData>
      <sheetData sheetId="23"/>
      <sheetData sheetId="24">
        <row r="141">
          <cell r="H141">
            <v>-65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2"/>
  <sheetViews>
    <sheetView showGridLines="0" tabSelected="1" topLeftCell="A3" workbookViewId="0">
      <pane ySplit="5" topLeftCell="A8" activePane="bottomLeft" state="frozen"/>
      <selection activeCell="A3" sqref="A3"/>
      <selection pane="bottomLeft" activeCell="I12" sqref="I12"/>
    </sheetView>
  </sheetViews>
  <sheetFormatPr baseColWidth="10" defaultRowHeight="14.4" x14ac:dyDescent="0.3"/>
  <cols>
    <col min="1" max="1" width="40.77734375" customWidth="1"/>
    <col min="2" max="3" width="25.21875" customWidth="1"/>
  </cols>
  <sheetData>
    <row r="1" spans="1:6" hidden="1" x14ac:dyDescent="0.3"/>
    <row r="2" spans="1:6" hidden="1" x14ac:dyDescent="0.3"/>
    <row r="3" spans="1:6" ht="23.4" x14ac:dyDescent="0.45">
      <c r="A3" s="22" t="s">
        <v>41</v>
      </c>
      <c r="B3" s="22"/>
      <c r="C3" s="22"/>
    </row>
    <row r="4" spans="1:6" ht="18" x14ac:dyDescent="0.35">
      <c r="A4" s="21" t="s">
        <v>43</v>
      </c>
      <c r="B4" s="21"/>
      <c r="C4" s="21"/>
    </row>
    <row r="5" spans="1:6" hidden="1" x14ac:dyDescent="0.3"/>
    <row r="6" spans="1:6" hidden="1" x14ac:dyDescent="0.3"/>
    <row r="7" spans="1:6" ht="18" x14ac:dyDescent="0.35">
      <c r="A7" s="21" t="s">
        <v>40</v>
      </c>
      <c r="B7" s="21"/>
      <c r="C7" s="21"/>
      <c r="D7" s="17"/>
      <c r="E7" s="17"/>
      <c r="F7" s="17"/>
    </row>
    <row r="8" spans="1:6" ht="15" thickBot="1" x14ac:dyDescent="0.35">
      <c r="A8" s="16"/>
      <c r="B8" s="16"/>
      <c r="C8" s="16"/>
    </row>
    <row r="9" spans="1:6" ht="15.6" thickTop="1" thickBot="1" x14ac:dyDescent="0.35">
      <c r="A9" s="11" t="s">
        <v>39</v>
      </c>
      <c r="B9" s="11" t="s">
        <v>31</v>
      </c>
      <c r="C9" s="11" t="s">
        <v>38</v>
      </c>
    </row>
    <row r="10" spans="1:6" ht="15.6" thickTop="1" thickBot="1" x14ac:dyDescent="0.35">
      <c r="A10" s="14" t="s">
        <v>37</v>
      </c>
      <c r="B10" s="14">
        <v>1700</v>
      </c>
      <c r="C10" s="14">
        <v>1700</v>
      </c>
    </row>
    <row r="11" spans="1:6" ht="15" thickBot="1" x14ac:dyDescent="0.35">
      <c r="A11" s="15" t="s">
        <v>36</v>
      </c>
      <c r="B11" s="15">
        <v>2500</v>
      </c>
      <c r="C11" s="15">
        <v>7500</v>
      </c>
    </row>
    <row r="12" spans="1:6" ht="15.6" thickTop="1" thickBot="1" x14ac:dyDescent="0.35">
      <c r="A12" s="14" t="s">
        <v>35</v>
      </c>
      <c r="B12" s="14">
        <v>2000</v>
      </c>
      <c r="C12" s="14">
        <v>5500</v>
      </c>
    </row>
    <row r="13" spans="1:6" ht="15.75" customHeight="1" thickBot="1" x14ac:dyDescent="0.35">
      <c r="A13" s="15" t="s">
        <v>34</v>
      </c>
      <c r="B13" s="15">
        <v>3000</v>
      </c>
      <c r="C13" s="15">
        <v>3700</v>
      </c>
    </row>
    <row r="14" spans="1:6" ht="15.6" hidden="1" thickTop="1" thickBot="1" x14ac:dyDescent="0.35">
      <c r="A14" s="14"/>
      <c r="B14" s="14"/>
      <c r="C14" s="14"/>
    </row>
    <row r="15" spans="1:6" ht="13.5" customHeight="1" thickTop="1" x14ac:dyDescent="0.3">
      <c r="A15" s="13" t="s">
        <v>33</v>
      </c>
      <c r="B15" s="13">
        <v>9200</v>
      </c>
      <c r="C15" s="13">
        <f>SUM(C10:C14)</f>
        <v>18400</v>
      </c>
    </row>
    <row r="16" spans="1:6" ht="11.25" hidden="1" customHeight="1" x14ac:dyDescent="0.3">
      <c r="B16" s="12"/>
      <c r="C16" s="12"/>
    </row>
    <row r="17" spans="1:3" hidden="1" x14ac:dyDescent="0.3">
      <c r="B17" s="12"/>
      <c r="C17" s="12"/>
    </row>
    <row r="18" spans="1:3" ht="15" thickBot="1" x14ac:dyDescent="0.35">
      <c r="A18" s="10" t="s">
        <v>32</v>
      </c>
      <c r="B18" s="10" t="s">
        <v>31</v>
      </c>
      <c r="C18" s="10" t="str">
        <f>+$C$9</f>
        <v>Budget 2020</v>
      </c>
    </row>
    <row r="19" spans="1:3" ht="21" customHeight="1" thickTop="1" thickBot="1" x14ac:dyDescent="0.35">
      <c r="A19" s="3" t="s">
        <v>30</v>
      </c>
      <c r="B19" s="3">
        <v>2000</v>
      </c>
      <c r="C19" s="3">
        <v>2500</v>
      </c>
    </row>
    <row r="20" spans="1:3" ht="21" customHeight="1" thickBot="1" x14ac:dyDescent="0.35">
      <c r="A20" s="2" t="s">
        <v>29</v>
      </c>
      <c r="B20" s="2"/>
      <c r="C20" s="2"/>
    </row>
    <row r="21" spans="1:3" ht="21" customHeight="1" thickTop="1" thickBot="1" x14ac:dyDescent="0.35">
      <c r="A21" s="3" t="s">
        <v>28</v>
      </c>
      <c r="B21" s="3">
        <v>40</v>
      </c>
      <c r="C21" s="3">
        <v>30</v>
      </c>
    </row>
    <row r="22" spans="1:3" ht="15" hidden="1" thickBot="1" x14ac:dyDescent="0.35">
      <c r="A22" s="2">
        <v>0</v>
      </c>
      <c r="B22" s="2">
        <v>0</v>
      </c>
      <c r="C22" s="2"/>
    </row>
    <row r="23" spans="1:3" ht="15.6" hidden="1" thickTop="1" thickBot="1" x14ac:dyDescent="0.35">
      <c r="A23" s="3">
        <v>0</v>
      </c>
      <c r="B23" s="3">
        <v>0</v>
      </c>
      <c r="C23" s="3"/>
    </row>
    <row r="24" spans="1:3" ht="15" hidden="1" thickBot="1" x14ac:dyDescent="0.35">
      <c r="A24" s="2">
        <v>0</v>
      </c>
      <c r="B24" s="2">
        <v>0</v>
      </c>
      <c r="C24" s="2"/>
    </row>
    <row r="25" spans="1:3" ht="15.6" hidden="1" thickTop="1" thickBot="1" x14ac:dyDescent="0.35">
      <c r="A25" s="3">
        <v>0</v>
      </c>
      <c r="B25" s="3">
        <v>0</v>
      </c>
      <c r="C25" s="3"/>
    </row>
    <row r="26" spans="1:3" ht="15" thickBot="1" x14ac:dyDescent="0.35">
      <c r="A26" s="8" t="s">
        <v>0</v>
      </c>
      <c r="B26" s="8">
        <f>SUM(B19:B25)</f>
        <v>2040</v>
      </c>
      <c r="C26" s="8">
        <f>SUM(C19:C25)</f>
        <v>2530</v>
      </c>
    </row>
    <row r="27" spans="1:3" ht="15" thickTop="1" x14ac:dyDescent="0.3">
      <c r="A27" s="9" t="s">
        <v>27</v>
      </c>
      <c r="B27" s="9">
        <f>+B26+B15</f>
        <v>11240</v>
      </c>
      <c r="C27" s="9">
        <f>+C26+C15</f>
        <v>20930</v>
      </c>
    </row>
    <row r="28" spans="1:3" hidden="1" x14ac:dyDescent="0.3">
      <c r="A28" s="7">
        <v>0</v>
      </c>
      <c r="B28" s="7"/>
      <c r="C28" s="7"/>
    </row>
    <row r="29" spans="1:3" ht="15" hidden="1" thickBot="1" x14ac:dyDescent="0.35">
      <c r="A29" s="4" t="s">
        <v>26</v>
      </c>
      <c r="B29" s="4" t="str">
        <f>+$B$9</f>
        <v>Budget 2019</v>
      </c>
      <c r="C29" s="4" t="str">
        <f>+$C$9</f>
        <v>Budget 2020</v>
      </c>
    </row>
    <row r="30" spans="1:3" ht="15.6" hidden="1" thickTop="1" thickBot="1" x14ac:dyDescent="0.35">
      <c r="A30" s="3"/>
      <c r="B30" s="3"/>
      <c r="C30" s="3"/>
    </row>
    <row r="31" spans="1:3" ht="15" hidden="1" thickBot="1" x14ac:dyDescent="0.35">
      <c r="A31" s="2">
        <v>0</v>
      </c>
      <c r="B31" s="2"/>
      <c r="C31" s="2"/>
    </row>
    <row r="32" spans="1:3" hidden="1" x14ac:dyDescent="0.3">
      <c r="A32" s="8" t="s">
        <v>0</v>
      </c>
      <c r="B32" s="8">
        <f>SUM(B30:B31)</f>
        <v>0</v>
      </c>
      <c r="C32" s="8">
        <f>SUM(C30:C31)</f>
        <v>0</v>
      </c>
    </row>
    <row r="33" spans="1:3" ht="15" thickBot="1" x14ac:dyDescent="0.35">
      <c r="A33" s="4" t="s">
        <v>25</v>
      </c>
      <c r="B33" s="4">
        <f>+B32+B26+B15</f>
        <v>11240</v>
      </c>
      <c r="C33" s="4">
        <f>+C32+C26+C15</f>
        <v>20930</v>
      </c>
    </row>
    <row r="34" spans="1:3" ht="15" thickTop="1" x14ac:dyDescent="0.3">
      <c r="A34" t="e">
        <f>+#REF!</f>
        <v>#REF!</v>
      </c>
    </row>
    <row r="35" spans="1:3" ht="23.4" x14ac:dyDescent="0.45">
      <c r="A35" s="22" t="str">
        <f>+A3</f>
        <v>BUDGET 2020</v>
      </c>
      <c r="B35" s="22"/>
      <c r="C35" s="22"/>
    </row>
    <row r="36" spans="1:3" ht="18" x14ac:dyDescent="0.35">
      <c r="A36" s="21" t="str">
        <f>+A4</f>
        <v>Comité départemental 49</v>
      </c>
      <c r="B36" s="21"/>
      <c r="C36" s="21"/>
    </row>
    <row r="38" spans="1:3" ht="18" x14ac:dyDescent="0.35">
      <c r="A38" s="21" t="s">
        <v>24</v>
      </c>
      <c r="B38" s="21"/>
      <c r="C38" s="21"/>
    </row>
    <row r="39" spans="1:3" x14ac:dyDescent="0.3">
      <c r="A39" t="e">
        <f>+#REF!</f>
        <v>#REF!</v>
      </c>
    </row>
    <row r="40" spans="1:3" ht="15" thickBot="1" x14ac:dyDescent="0.35">
      <c r="A40" s="6" t="s">
        <v>23</v>
      </c>
      <c r="B40" s="6" t="str">
        <f>+$B$9</f>
        <v>Budget 2019</v>
      </c>
      <c r="C40" s="6" t="str">
        <f>+$C$9</f>
        <v>Budget 2020</v>
      </c>
    </row>
    <row r="41" spans="1:3" ht="20.25" customHeight="1" thickTop="1" thickBot="1" x14ac:dyDescent="0.35">
      <c r="A41" s="3" t="s">
        <v>22</v>
      </c>
      <c r="B41" s="3">
        <v>100</v>
      </c>
      <c r="C41" s="3">
        <v>100</v>
      </c>
    </row>
    <row r="42" spans="1:3" ht="20.25" customHeight="1" thickBot="1" x14ac:dyDescent="0.35">
      <c r="A42" s="2" t="s">
        <v>21</v>
      </c>
      <c r="B42" s="2">
        <v>1100</v>
      </c>
      <c r="C42" s="2">
        <v>1250</v>
      </c>
    </row>
    <row r="43" spans="1:3" ht="20.25" customHeight="1" thickTop="1" thickBot="1" x14ac:dyDescent="0.35">
      <c r="A43" s="3" t="s">
        <v>20</v>
      </c>
      <c r="B43" s="18">
        <v>2000</v>
      </c>
      <c r="C43" s="3">
        <v>300</v>
      </c>
    </row>
    <row r="44" spans="1:3" ht="20.25" customHeight="1" thickBot="1" x14ac:dyDescent="0.35">
      <c r="A44" s="2" t="s">
        <v>19</v>
      </c>
      <c r="B44" s="19"/>
      <c r="C44" s="2">
        <v>800</v>
      </c>
    </row>
    <row r="45" spans="1:3" ht="20.25" customHeight="1" thickTop="1" thickBot="1" x14ac:dyDescent="0.35">
      <c r="A45" s="3" t="s">
        <v>18</v>
      </c>
      <c r="B45" s="20"/>
      <c r="C45" s="3">
        <v>200</v>
      </c>
    </row>
    <row r="46" spans="1:3" ht="20.25" customHeight="1" thickBot="1" x14ac:dyDescent="0.35">
      <c r="A46" s="2" t="s">
        <v>17</v>
      </c>
      <c r="B46" s="2">
        <v>0</v>
      </c>
      <c r="C46" s="2">
        <v>1500</v>
      </c>
    </row>
    <row r="47" spans="1:3" ht="3" hidden="1" customHeight="1" thickBot="1" x14ac:dyDescent="0.35">
      <c r="A47" s="3"/>
      <c r="B47" s="3"/>
      <c r="C47" s="3"/>
    </row>
    <row r="48" spans="1:3" ht="20.25" customHeight="1" thickTop="1" thickBot="1" x14ac:dyDescent="0.35">
      <c r="A48" s="2" t="s">
        <v>16</v>
      </c>
      <c r="B48" s="2">
        <v>3000</v>
      </c>
      <c r="C48" s="2">
        <v>3800</v>
      </c>
    </row>
    <row r="49" spans="1:3" ht="20.25" hidden="1" customHeight="1" thickTop="1" thickBot="1" x14ac:dyDescent="0.35">
      <c r="A49" s="3"/>
      <c r="B49" s="3"/>
      <c r="C49" s="3"/>
    </row>
    <row r="50" spans="1:3" ht="19.5" customHeight="1" thickTop="1" thickBot="1" x14ac:dyDescent="0.35">
      <c r="A50" s="2" t="s">
        <v>15</v>
      </c>
      <c r="B50" s="2">
        <v>200</v>
      </c>
      <c r="C50" s="2">
        <v>200</v>
      </c>
    </row>
    <row r="51" spans="1:3" ht="15.6" hidden="1" thickTop="1" thickBot="1" x14ac:dyDescent="0.35">
      <c r="A51" s="3">
        <v>0</v>
      </c>
      <c r="B51" s="3"/>
      <c r="C51" s="3"/>
    </row>
    <row r="52" spans="1:3" ht="14.25" customHeight="1" thickTop="1" x14ac:dyDescent="0.3">
      <c r="A52" s="8" t="s">
        <v>0</v>
      </c>
      <c r="B52" s="8">
        <f>SUM(B41:B51)</f>
        <v>6400</v>
      </c>
      <c r="C52" s="8">
        <f>SUM(C41:C51)</f>
        <v>8150</v>
      </c>
    </row>
    <row r="53" spans="1:3" hidden="1" x14ac:dyDescent="0.3">
      <c r="A53" s="7">
        <v>0</v>
      </c>
      <c r="B53" s="7"/>
      <c r="C53" s="7"/>
    </row>
    <row r="54" spans="1:3" hidden="1" x14ac:dyDescent="0.3">
      <c r="A54" s="7">
        <v>0</v>
      </c>
      <c r="B54" s="7"/>
      <c r="C54" s="7"/>
    </row>
    <row r="55" spans="1:3" ht="15" thickBot="1" x14ac:dyDescent="0.35">
      <c r="A55" s="4" t="s">
        <v>14</v>
      </c>
      <c r="B55" s="4" t="str">
        <f>+$B$9</f>
        <v>Budget 2019</v>
      </c>
      <c r="C55" s="4" t="str">
        <f>+$C$9</f>
        <v>Budget 2020</v>
      </c>
    </row>
    <row r="56" spans="1:3" ht="15.6" thickTop="1" thickBot="1" x14ac:dyDescent="0.35">
      <c r="A56" s="3" t="s">
        <v>13</v>
      </c>
      <c r="B56" s="3">
        <v>3600</v>
      </c>
      <c r="C56" s="3">
        <v>3500</v>
      </c>
    </row>
    <row r="57" spans="1:3" ht="15" thickBot="1" x14ac:dyDescent="0.35">
      <c r="A57" s="2" t="s">
        <v>12</v>
      </c>
      <c r="B57" s="2">
        <v>1500</v>
      </c>
      <c r="C57" s="2">
        <v>8000</v>
      </c>
    </row>
    <row r="58" spans="1:3" ht="15.6" hidden="1" thickTop="1" thickBot="1" x14ac:dyDescent="0.35">
      <c r="A58" s="3" t="s">
        <v>11</v>
      </c>
      <c r="B58" s="3">
        <v>0</v>
      </c>
      <c r="C58" s="3">
        <v>0</v>
      </c>
    </row>
    <row r="59" spans="1:3" ht="15.6" hidden="1" thickTop="1" thickBot="1" x14ac:dyDescent="0.35">
      <c r="A59" s="2">
        <v>0</v>
      </c>
      <c r="B59" s="2">
        <v>0</v>
      </c>
      <c r="C59" s="2"/>
    </row>
    <row r="60" spans="1:3" ht="15.6" hidden="1" thickTop="1" thickBot="1" x14ac:dyDescent="0.35">
      <c r="A60" s="3">
        <v>0</v>
      </c>
      <c r="B60" s="3"/>
      <c r="C60" s="3"/>
    </row>
    <row r="61" spans="1:3" ht="14.55" customHeight="1" thickTop="1" thickBot="1" x14ac:dyDescent="0.35">
      <c r="A61" s="2" t="s">
        <v>42</v>
      </c>
      <c r="B61" s="2">
        <v>0</v>
      </c>
      <c r="C61" s="2"/>
    </row>
    <row r="62" spans="1:3" ht="15" thickTop="1" x14ac:dyDescent="0.3">
      <c r="A62" s="8" t="s">
        <v>0</v>
      </c>
      <c r="B62" s="8">
        <f>SUM(B56:B61)</f>
        <v>5100</v>
      </c>
      <c r="C62" s="8">
        <f>SUM(C56:C61)</f>
        <v>11500</v>
      </c>
    </row>
    <row r="63" spans="1:3" hidden="1" x14ac:dyDescent="0.3">
      <c r="A63" s="7">
        <v>0</v>
      </c>
      <c r="B63" s="7"/>
      <c r="C63" s="7"/>
    </row>
    <row r="64" spans="1:3" hidden="1" x14ac:dyDescent="0.3">
      <c r="A64" s="7">
        <v>0</v>
      </c>
      <c r="B64" s="7"/>
      <c r="C64" s="7"/>
    </row>
    <row r="65" spans="1:3" ht="15" hidden="1" thickBot="1" x14ac:dyDescent="0.35">
      <c r="A65" s="4" t="s">
        <v>10</v>
      </c>
      <c r="B65" s="4" t="str">
        <f>+$B$9</f>
        <v>Budget 2019</v>
      </c>
      <c r="C65" s="4" t="str">
        <f>+$C$9</f>
        <v>Budget 2020</v>
      </c>
    </row>
    <row r="66" spans="1:3" ht="15.6" hidden="1" thickTop="1" thickBot="1" x14ac:dyDescent="0.35">
      <c r="A66" s="3"/>
      <c r="B66" s="3"/>
      <c r="C66" s="3"/>
    </row>
    <row r="67" spans="1:3" ht="15" hidden="1" thickBot="1" x14ac:dyDescent="0.35">
      <c r="A67" s="2">
        <v>0</v>
      </c>
      <c r="B67" s="2"/>
      <c r="C67" s="2"/>
    </row>
    <row r="68" spans="1:3" hidden="1" x14ac:dyDescent="0.3">
      <c r="A68" s="8" t="s">
        <v>0</v>
      </c>
      <c r="B68" s="8">
        <f>SUM(B66:B67)</f>
        <v>0</v>
      </c>
      <c r="C68" s="8">
        <f>SUM(C66:C67)</f>
        <v>0</v>
      </c>
    </row>
    <row r="69" spans="1:3" hidden="1" x14ac:dyDescent="0.3">
      <c r="A69" s="7">
        <v>0</v>
      </c>
      <c r="B69" s="7"/>
      <c r="C69" s="7"/>
    </row>
    <row r="70" spans="1:3" hidden="1" x14ac:dyDescent="0.3">
      <c r="A70" s="7">
        <v>0</v>
      </c>
      <c r="B70" s="7"/>
      <c r="C70" s="7"/>
    </row>
    <row r="71" spans="1:3" ht="15" thickBot="1" x14ac:dyDescent="0.35">
      <c r="A71" s="4" t="s">
        <v>9</v>
      </c>
      <c r="B71" s="4" t="str">
        <f>+$B$9</f>
        <v>Budget 2019</v>
      </c>
      <c r="C71" s="4" t="str">
        <f>+$C$9</f>
        <v>Budget 2020</v>
      </c>
    </row>
    <row r="72" spans="1:3" ht="15.75" customHeight="1" thickTop="1" thickBot="1" x14ac:dyDescent="0.35">
      <c r="A72" s="3" t="s">
        <v>8</v>
      </c>
      <c r="B72" s="3">
        <v>150</v>
      </c>
      <c r="C72" s="3">
        <v>300</v>
      </c>
    </row>
    <row r="73" spans="1:3" ht="15" hidden="1" thickBot="1" x14ac:dyDescent="0.35">
      <c r="A73" s="2" t="s">
        <v>7</v>
      </c>
      <c r="B73" s="2"/>
      <c r="C73" s="2"/>
    </row>
    <row r="74" spans="1:3" ht="15.6" thickTop="1" thickBot="1" x14ac:dyDescent="0.35">
      <c r="A74" s="3" t="s">
        <v>6</v>
      </c>
      <c r="B74" s="3">
        <v>800</v>
      </c>
      <c r="C74" s="3">
        <v>700</v>
      </c>
    </row>
    <row r="75" spans="1:3" ht="15" thickBot="1" x14ac:dyDescent="0.35">
      <c r="A75" s="2" t="s">
        <v>5</v>
      </c>
      <c r="B75" s="2">
        <v>100</v>
      </c>
      <c r="C75" s="2">
        <v>100</v>
      </c>
    </row>
    <row r="76" spans="1:3" ht="15.6" thickTop="1" thickBot="1" x14ac:dyDescent="0.35">
      <c r="A76" s="3" t="s">
        <v>4</v>
      </c>
      <c r="B76" s="3">
        <v>150</v>
      </c>
      <c r="C76" s="3">
        <v>150</v>
      </c>
    </row>
    <row r="77" spans="1:3" ht="15" thickBot="1" x14ac:dyDescent="0.35">
      <c r="A77" s="2" t="s">
        <v>44</v>
      </c>
      <c r="B77" s="2">
        <v>40</v>
      </c>
      <c r="C77" s="2">
        <v>30</v>
      </c>
    </row>
    <row r="78" spans="1:3" ht="15" thickTop="1" x14ac:dyDescent="0.3">
      <c r="A78" s="8" t="s">
        <v>0</v>
      </c>
      <c r="B78" s="8">
        <f>SUM(B72:B77)</f>
        <v>1240</v>
      </c>
      <c r="C78" s="8">
        <f>SUM(C72:C77)</f>
        <v>1280</v>
      </c>
    </row>
    <row r="79" spans="1:3" hidden="1" x14ac:dyDescent="0.3">
      <c r="A79" s="7">
        <v>0</v>
      </c>
      <c r="B79" s="7"/>
      <c r="C79" s="7"/>
    </row>
    <row r="80" spans="1:3" hidden="1" x14ac:dyDescent="0.3">
      <c r="A80" s="7">
        <v>0</v>
      </c>
      <c r="B80" s="7"/>
      <c r="C80" s="7"/>
    </row>
    <row r="81" spans="1:6" ht="15" hidden="1" thickBot="1" x14ac:dyDescent="0.35">
      <c r="A81" s="4" t="s">
        <v>3</v>
      </c>
      <c r="B81" s="4" t="str">
        <f>+$B$9</f>
        <v>Budget 2019</v>
      </c>
      <c r="C81" s="4" t="str">
        <f>+$C$9</f>
        <v>Budget 2020</v>
      </c>
    </row>
    <row r="82" spans="1:6" ht="15.6" hidden="1" thickTop="1" thickBot="1" x14ac:dyDescent="0.35">
      <c r="A82" s="3" t="s">
        <v>2</v>
      </c>
      <c r="B82" s="3"/>
      <c r="C82" s="3"/>
    </row>
    <row r="83" spans="1:6" ht="15" hidden="1" thickBot="1" x14ac:dyDescent="0.35">
      <c r="A83" s="2">
        <v>0</v>
      </c>
      <c r="B83" s="2"/>
      <c r="C83" s="2"/>
    </row>
    <row r="84" spans="1:6" hidden="1" x14ac:dyDescent="0.3">
      <c r="A84" s="8" t="s">
        <v>0</v>
      </c>
      <c r="B84" s="8">
        <f>SUM(B82:B83)</f>
        <v>0</v>
      </c>
      <c r="C84" s="8">
        <f>SUM(C82:C83)</f>
        <v>0</v>
      </c>
    </row>
    <row r="85" spans="1:6" ht="14.25" customHeight="1" thickBot="1" x14ac:dyDescent="0.35">
      <c r="A85" s="4" t="s">
        <v>1</v>
      </c>
      <c r="B85" s="4">
        <f>+B84+B78+B68+B62+B52</f>
        <v>12740</v>
      </c>
      <c r="C85" s="4">
        <f>+C84+C78+C68+C62+C52</f>
        <v>20930</v>
      </c>
    </row>
    <row r="86" spans="1:6" ht="15" hidden="1" thickTop="1" x14ac:dyDescent="0.3"/>
    <row r="87" spans="1:6" ht="15" thickTop="1" x14ac:dyDescent="0.3">
      <c r="C87" s="1">
        <f>+C85-C33</f>
        <v>0</v>
      </c>
    </row>
    <row r="91" spans="1:6" x14ac:dyDescent="0.3">
      <c r="E91" s="5"/>
      <c r="F91" s="5"/>
    </row>
    <row r="92" spans="1:6" ht="59.25" customHeight="1" x14ac:dyDescent="0.3">
      <c r="E92" s="5"/>
      <c r="F92" s="5"/>
    </row>
    <row r="93" spans="1:6" x14ac:dyDescent="0.3">
      <c r="F93" s="5"/>
    </row>
    <row r="94" spans="1:6" x14ac:dyDescent="0.3">
      <c r="F94" s="5"/>
    </row>
    <row r="95" spans="1:6" x14ac:dyDescent="0.3">
      <c r="F95" s="5"/>
    </row>
    <row r="96" spans="1:6" x14ac:dyDescent="0.3">
      <c r="F96" s="5"/>
    </row>
    <row r="97" spans="6:6" x14ac:dyDescent="0.3">
      <c r="F97" s="5"/>
    </row>
    <row r="98" spans="6:6" x14ac:dyDescent="0.3">
      <c r="F98" s="5"/>
    </row>
    <row r="99" spans="6:6" x14ac:dyDescent="0.3">
      <c r="F99" s="5"/>
    </row>
    <row r="100" spans="6:6" x14ac:dyDescent="0.3">
      <c r="F100" s="5"/>
    </row>
    <row r="102" spans="6:6" ht="72.75" customHeight="1" x14ac:dyDescent="0.3"/>
  </sheetData>
  <mergeCells count="7">
    <mergeCell ref="B43:B45"/>
    <mergeCell ref="A38:C38"/>
    <mergeCell ref="A3:C3"/>
    <mergeCell ref="A4:C4"/>
    <mergeCell ref="A7:C7"/>
    <mergeCell ref="A35:C35"/>
    <mergeCell ref="A36:C36"/>
  </mergeCells>
  <pageMargins left="0.70866141732283472" right="0.70866141732283472" top="0.74803149606299213" bottom="0" header="0.31496062992125984" footer="0.31496062992125984"/>
  <pageSetup paperSize="9" scale="9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4</xdr:col>
                    <xdr:colOff>571500</xdr:colOff>
                    <xdr:row>22</xdr:row>
                    <xdr:rowOff>15240</xdr:rowOff>
                  </from>
                  <to>
                    <xdr:col>6</xdr:col>
                    <xdr:colOff>0</xdr:colOff>
                    <xdr:row>24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 (2)</vt:lpstr>
      <vt:lpstr>'bilan (2)'!Zone_d_impression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Blaise LOCHARD</dc:creator>
  <cp:lastModifiedBy>rodol</cp:lastModifiedBy>
  <cp:lastPrinted>2020-01-27T20:41:20Z</cp:lastPrinted>
  <dcterms:created xsi:type="dcterms:W3CDTF">2020-01-20T15:41:14Z</dcterms:created>
  <dcterms:modified xsi:type="dcterms:W3CDTF">2020-02-12T19:04:28Z</dcterms:modified>
</cp:coreProperties>
</file>